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<sst xmlns="http://schemas.openxmlformats.org/spreadsheetml/2006/main" count="65" uniqueCount="65">
  <si>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</si>
  <si>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ZBC010</t>
  </si>
  <si>
    <t xml:space="preserve">Ud</t>
  </si>
  <si>
    <t xml:space="preserve">Sustitución de carpintería exterior acristalada, por carpintería de aluminio con rotura de puente térmico y acristalamiento con cámara "CONTROL GLASS ACÚSTICO Y SOLAR".</t>
  </si>
  <si>
    <r>
      <rPr>
        <sz val="8.25"/>
        <color rgb="FF000000"/>
        <rFont val="Arial"/>
        <family val="2"/>
      </rPr>
      <t xml:space="preserve">Rehabilitación energética de cerramientos de huecos de fachada, mediante el levantado de la carpintería acristalada existente, de cualquier tipo, situada en fachada, con medios manuales y carga manual de escombros sobre camión o contenedor y sustitución por carpintería de aluminio para conformado de ventana de aluminio, gama media, con rotura de puente térmico, dos hojas practicables, con apertura hacia el interior, dimensiones 800x700 mm, acabado lacado color blanco, con el sello QUALICOAT, que garantiza el espesor y la calidad del proceso de lacado, compuesta de hoja de 68 mm y marco de 60 mm, junquillos, galce, juntas de estanqueidad de EPDM, manilla y herrajes, según UNE-EN 14351-1; transmitancia térmica del marco: Uh,m = desde 2,8 W/(m²K); espesor máximo del acristalamiento: 46 mm, sin premarco; cajón de persiana básico incorporado (monoblock), persiana enrollable de lamas de PVC, con accionamiento manual con cinta y recogedor, equipada con todos sus accesorios y doble acristalamiento Guardian Select "CONTROL GLASS ACÚSTICO Y SOLAR", 4/6/4, conjunto formado por vidrio exterior Float incoloro de 4 mm, cámara de aire deshidratada con perfil separador de aluminio y doble sellado perimetral, de 6 mm, y vidrio interior Float incoloro de 4 mm de espesor; 14 mm de espesor total, con calzos y sellado continuo. Incluso sellado perimetral con masilla de poliuretano monocomponente.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</si>
  <si>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</si>
  <si>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</si>
  <si>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</si>
  <si>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</si>
  <si>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</si>
  <si>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</si>
  <si>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</si>
  <si>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mt25pfx160aaa</t>
  </si>
  <si>
    <t xml:space="preserve">Ud</t>
  </si>
  <si>
    <t xml:space="preserve">Ventana de aluminio, gama media, con rotura de puente térmico, dos hojas practicables, con apertura hacia el interior, dimensiones 800x700 mm, acabado lacado color blanco, con el sello QUALICOAT, que garantiza el espesor y la calidad del proceso de lacado, compuesta de hoja de 68 mm y marco de 60 mm, junquillos, galce, juntas de estanqueidad de EPDM, manilla y herrajes, según UNE-EN 14351-1; transmitancia térmica del marco: Uh,m = desde 2,8 W/(m²K); espesor máximo del acristalamiento: 46 mm, con clasificación a la permeabilidad al aire clase 4, según UNE-EN 12207, clasificación a la estanqueidad al agua clase E1650, según UNE-EN 12208, y clasificación a la resistencia a la carga del viento clase C5, según UNE-EN 12210.</t>
  </si>
  <si>
    <t xml:space="preserve">mt15sja100</t>
  </si>
  <si>
    <t xml:space="preserve">Ud</t>
  </si>
  <si>
    <t xml:space="preserve">Cartucho de masilla de silicona neutra.</t>
  </si>
  <si>
    <t xml:space="preserve">mt21veu011aaaaa</t>
  </si>
  <si>
    <t xml:space="preserve">m²</t>
  </si>
  <si>
    <t xml:space="preserve">Doble acristalamiento Guardian Select "CONTROL GLASS ACÚSTICO Y SOLAR", 4/6/4, conjunto formado por vidrio exterior Float incoloro de 4 mm, cámara de aire deshidratada con perfil separador de aluminio y doble sellado perimetral, de 6 mm, y vidrio interior Float incoloro de 4 mm de espesor; 14 mm de espesor total.</t>
  </si>
  <si>
    <t xml:space="preserve">mt21sik010</t>
  </si>
  <si>
    <t xml:space="preserve">Ud</t>
  </si>
  <si>
    <t xml:space="preserve">Cartucho de 310 ml de silicona sintética incolora (rendimiento aproximado de 12 m por cartucho).</t>
  </si>
  <si>
    <t xml:space="preserve">mt21vva021</t>
  </si>
  <si>
    <t xml:space="preserve">Ud</t>
  </si>
  <si>
    <t xml:space="preserve">Material auxiliar para la colocación de vidrios.</t>
  </si>
  <si>
    <t xml:space="preserve">mt25pco015aaaa</t>
  </si>
  <si>
    <t xml:space="preserve">m²</t>
  </si>
  <si>
    <t xml:space="preserve">Persiana enrollable de lamas de PVC, de 37 mm de altura, color blanco, equipada con eje, discos, cápsulas y todos sus accesorios, con cinta y recogedor para accionamiento manual, en carpintería de aluminio o de PVC, incluso cajón incorporado (monoblock), de 166x170 mm, de PVC acabado estándar, con permeabilidad al aire clase 3, según UNE-EN 12207 y transmitancia térmica mayor de 2,2 W/(m²K). Según UNE-EN 13659.</t>
  </si>
  <si>
    <t xml:space="preserve">Subtotal materiales:</t>
  </si>
  <si>
    <t xml:space="preserve">Mano de obra</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</si>
  <si>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</si>
  <si>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</si>
  <si>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</si>
  <si>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</si>
  <si>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</si>
  <si>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</si>
  <si>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</si>
  <si>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</si>
  <si>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</si>
  <si>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mo055</t>
  </si>
  <si>
    <t xml:space="preserve">h</t>
  </si>
  <si>
    <t xml:space="preserve">Oficial 1ª cristalero.</t>
  </si>
  <si>
    <t xml:space="preserve">mo110</t>
  </si>
  <si>
    <t xml:space="preserve">h</t>
  </si>
  <si>
    <t xml:space="preserve">Ayudante cristalero.</t>
  </si>
  <si>
    <t xml:space="preserve">Subtotal mano de obra:</t>
  </si>
  <si>
    <t xml:space="preserve">Costes directos complementarios</t>
  </si>
  <si>
    <t xml:space="preserve">%</t>
  </si>
  <si>
    <t xml:space="preserve">Costes directos complementarios</t>
  </si>
  <si>
    <t xml:space="preserve">Coste de mantenimiento decenal: 83,29€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</si>
  <si>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</si>
  <si>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</si>
  <si>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</si>
  <si>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</si>
  <si>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</si>
  <si>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</si>
  <si>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</si>
  <si>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</si>
  <si>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t xml:space="preserve">EN  13659:2004+A1:2008</t>
  </si>
  <si>
    <t xml:space="preserve">Persianas. Requisitos de prestaciones incluida la seguridad.</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</si>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</sst>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21" customWidth="1"/>
    <col min="4" max="4" width="7.65" customWidth="1"/>
    <col min="5" max="5" width="68.34"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108.00" thickBot="1" customHeight="1">
      <c r="A10" s="1" t="s">
        <v>12</v>
      </c>
      <c r="B10" s="1"/>
      <c r="C10" s="1"/>
      <c r="D10" s="10" t="s">
        <v>13</v>
      </c>
      <c r="E10" s="1" t="s">
        <v>14</v>
      </c>
      <c r="F10" s="1"/>
      <c r="G10" s="11">
        <v>1</v>
      </c>
      <c r="H10" s="11"/>
      <c r="I10" s="12">
        <v>410.01</v>
      </c>
      <c r="J10" s="12">
        <f ca="1">ROUND(INDIRECT(ADDRESS(ROW()+(0), COLUMN()+(-3), 1))*INDIRECT(ADDRESS(ROW()+(0), COLUMN()+(-1), 1)), 2)</f>
        <v>410.01</v>
      </c>
      <c r="K10" s="12"/>
    </row>
    <row r="11" spans="1:11" ht="13.50" thickBot="1" customHeight="1">
      <c r="A11" s="1" t="s">
        <v>15</v>
      </c>
      <c r="B11" s="1"/>
      <c r="C11" s="1"/>
      <c r="D11" s="10" t="s">
        <v>16</v>
      </c>
      <c r="E11" s="1" t="s">
        <v>17</v>
      </c>
      <c r="F11" s="1"/>
      <c r="G11" s="11">
        <v>1.05</v>
      </c>
      <c r="H11" s="11"/>
      <c r="I11" s="12">
        <v>3.13</v>
      </c>
      <c r="J11" s="12">
        <f ca="1">ROUND(INDIRECT(ADDRESS(ROW()+(0), COLUMN()+(-3), 1))*INDIRECT(ADDRESS(ROW()+(0), COLUMN()+(-1), 1)), 2)</f>
        <v>3.29</v>
      </c>
      <c r="K11" s="12"/>
    </row>
    <row r="12" spans="1:11" ht="45.00" thickBot="1" customHeight="1">
      <c r="A12" s="1" t="s">
        <v>18</v>
      </c>
      <c r="B12" s="1"/>
      <c r="C12" s="1"/>
      <c r="D12" s="10" t="s">
        <v>19</v>
      </c>
      <c r="E12" s="1" t="s">
        <v>20</v>
      </c>
      <c r="F12" s="1"/>
      <c r="G12" s="11">
        <v>0.565</v>
      </c>
      <c r="H12" s="11"/>
      <c r="I12" s="12">
        <v>22</v>
      </c>
      <c r="J12" s="12">
        <f ca="1">ROUND(INDIRECT(ADDRESS(ROW()+(0), COLUMN()+(-3), 1))*INDIRECT(ADDRESS(ROW()+(0), COLUMN()+(-1), 1)), 2)</f>
        <v>12.43</v>
      </c>
      <c r="K12" s="12"/>
    </row>
    <row r="13" spans="1:11" ht="24.00" thickBot="1" customHeight="1">
      <c r="A13" s="1" t="s">
        <v>21</v>
      </c>
      <c r="B13" s="1"/>
      <c r="C13" s="1"/>
      <c r="D13" s="10" t="s">
        <v>22</v>
      </c>
      <c r="E13" s="1" t="s">
        <v>23</v>
      </c>
      <c r="F13" s="1"/>
      <c r="G13" s="11">
        <v>0.58</v>
      </c>
      <c r="H13" s="11"/>
      <c r="I13" s="12">
        <v>2.47</v>
      </c>
      <c r="J13" s="12">
        <f ca="1">ROUND(INDIRECT(ADDRESS(ROW()+(0), COLUMN()+(-3), 1))*INDIRECT(ADDRESS(ROW()+(0), COLUMN()+(-1), 1)), 2)</f>
        <v>1.43</v>
      </c>
      <c r="K13" s="12"/>
    </row>
    <row r="14" spans="1:11" ht="13.50" thickBot="1" customHeight="1">
      <c r="A14" s="1" t="s">
        <v>24</v>
      </c>
      <c r="B14" s="1"/>
      <c r="C14" s="1"/>
      <c r="D14" s="10" t="s">
        <v>25</v>
      </c>
      <c r="E14" s="1" t="s">
        <v>26</v>
      </c>
      <c r="F14" s="1"/>
      <c r="G14" s="11">
        <v>1</v>
      </c>
      <c r="H14" s="11"/>
      <c r="I14" s="12">
        <v>1.26</v>
      </c>
      <c r="J14" s="12">
        <f ca="1">ROUND(INDIRECT(ADDRESS(ROW()+(0), COLUMN()+(-3), 1))*INDIRECT(ADDRESS(ROW()+(0), COLUMN()+(-1), 1)), 2)</f>
        <v>1.26</v>
      </c>
      <c r="K14" s="12"/>
    </row>
    <row r="15" spans="1:11" ht="66.00" thickBot="1" customHeight="1">
      <c r="A15" s="1" t="s">
        <v>27</v>
      </c>
      <c r="B15" s="1"/>
      <c r="C15" s="1"/>
      <c r="D15" s="10" t="s">
        <v>28</v>
      </c>
      <c r="E15" s="1" t="s">
        <v>29</v>
      </c>
      <c r="F15" s="1"/>
      <c r="G15" s="13">
        <v>0.006</v>
      </c>
      <c r="H15" s="13"/>
      <c r="I15" s="14">
        <v>56.65</v>
      </c>
      <c r="J15" s="14">
        <f ca="1">ROUND(INDIRECT(ADDRESS(ROW()+(0), COLUMN()+(-3), 1))*INDIRECT(ADDRESS(ROW()+(0), COLUMN()+(-1), 1)), 2)</f>
        <v>0.34</v>
      </c>
      <c r="K15" s="14"/>
    </row>
    <row r="16" spans="1:11"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428.76</v>
      </c>
      <c r="K16" s="17"/>
    </row>
    <row r="17" spans="1:11" ht="13.50" thickBot="1" customHeight="1">
      <c r="A17" s="15">
        <v>2</v>
      </c>
      <c r="B17" s="15"/>
      <c r="C17" s="15"/>
      <c r="D17" s="15"/>
      <c r="E17" s="18" t="s">
        <v>31</v>
      </c>
      <c r="F17" s="18"/>
      <c r="G17" s="18"/>
      <c r="H17" s="18"/>
      <c r="I17" s="15"/>
      <c r="J17" s="15"/>
      <c r="K17" s="15"/>
    </row>
    <row r="18" spans="1:11" ht="13.50" thickBot="1" customHeight="1">
      <c r="A18" s="1" t="s">
        <v>32</v>
      </c>
      <c r="B18" s="1"/>
      <c r="C18" s="1"/>
      <c r="D18" s="10" t="s">
        <v>33</v>
      </c>
      <c r="E18" s="1" t="s">
        <v>34</v>
      </c>
      <c r="F18" s="1"/>
      <c r="G18" s="11">
        <v>1.201</v>
      </c>
      <c r="H18" s="11"/>
      <c r="I18" s="12">
        <v>21.69</v>
      </c>
      <c r="J18" s="12">
        <f ca="1">ROUND(INDIRECT(ADDRESS(ROW()+(0), COLUMN()+(-3), 1))*INDIRECT(ADDRESS(ROW()+(0), COLUMN()+(-1), 1)), 2)</f>
        <v>26.05</v>
      </c>
      <c r="K18" s="12"/>
    </row>
    <row r="19" spans="1:11" ht="13.50" thickBot="1" customHeight="1">
      <c r="A19" s="1" t="s">
        <v>35</v>
      </c>
      <c r="B19" s="1"/>
      <c r="C19" s="1"/>
      <c r="D19" s="10" t="s">
        <v>36</v>
      </c>
      <c r="E19" s="1" t="s">
        <v>37</v>
      </c>
      <c r="F19" s="1"/>
      <c r="G19" s="11">
        <v>2.779</v>
      </c>
      <c r="H19" s="11"/>
      <c r="I19" s="12">
        <v>23.41</v>
      </c>
      <c r="J19" s="12">
        <f ca="1">ROUND(INDIRECT(ADDRESS(ROW()+(0), COLUMN()+(-3), 1))*INDIRECT(ADDRESS(ROW()+(0), COLUMN()+(-1), 1)), 2)</f>
        <v>65.06</v>
      </c>
      <c r="K19" s="12"/>
    </row>
    <row r="20" spans="1:11" ht="13.50" thickBot="1" customHeight="1">
      <c r="A20" s="1" t="s">
        <v>38</v>
      </c>
      <c r="B20" s="1"/>
      <c r="C20" s="1"/>
      <c r="D20" s="10" t="s">
        <v>39</v>
      </c>
      <c r="E20" s="1" t="s">
        <v>40</v>
      </c>
      <c r="F20" s="1"/>
      <c r="G20" s="11">
        <v>2.779</v>
      </c>
      <c r="H20" s="11"/>
      <c r="I20" s="12">
        <v>21.99</v>
      </c>
      <c r="J20" s="12">
        <f ca="1">ROUND(INDIRECT(ADDRESS(ROW()+(0), COLUMN()+(-3), 1))*INDIRECT(ADDRESS(ROW()+(0), COLUMN()+(-1), 1)), 2)</f>
        <v>61.11</v>
      </c>
      <c r="K20" s="12"/>
    </row>
    <row r="21" spans="1:11" ht="13.50" thickBot="1" customHeight="1">
      <c r="A21" s="1" t="s">
        <v>41</v>
      </c>
      <c r="B21" s="1"/>
      <c r="C21" s="1"/>
      <c r="D21" s="10" t="s">
        <v>42</v>
      </c>
      <c r="E21" s="1" t="s">
        <v>43</v>
      </c>
      <c r="F21" s="1"/>
      <c r="G21" s="11">
        <v>0.048</v>
      </c>
      <c r="H21" s="11"/>
      <c r="I21" s="12">
        <v>24.59</v>
      </c>
      <c r="J21" s="12">
        <f ca="1">ROUND(INDIRECT(ADDRESS(ROW()+(0), COLUMN()+(-3), 1))*INDIRECT(ADDRESS(ROW()+(0), COLUMN()+(-1), 1)), 2)</f>
        <v>1.18</v>
      </c>
      <c r="K21" s="12"/>
    </row>
    <row r="22" spans="1:11" ht="13.50" thickBot="1" customHeight="1">
      <c r="A22" s="1" t="s">
        <v>44</v>
      </c>
      <c r="B22" s="1"/>
      <c r="C22" s="1"/>
      <c r="D22" s="10" t="s">
        <v>45</v>
      </c>
      <c r="E22" s="1" t="s">
        <v>46</v>
      </c>
      <c r="F22" s="1"/>
      <c r="G22" s="13">
        <v>0.048</v>
      </c>
      <c r="H22" s="13"/>
      <c r="I22" s="14">
        <v>23.33</v>
      </c>
      <c r="J22" s="14">
        <f ca="1">ROUND(INDIRECT(ADDRESS(ROW()+(0), COLUMN()+(-3), 1))*INDIRECT(ADDRESS(ROW()+(0), COLUMN()+(-1), 1)), 2)</f>
        <v>1.12</v>
      </c>
      <c r="K22" s="14"/>
    </row>
    <row r="23" spans="1:11" ht="13.50" thickBot="1" customHeight="1">
      <c r="A23" s="15"/>
      <c r="B23" s="15"/>
      <c r="C23" s="15"/>
      <c r="D23" s="15"/>
      <c r="E23" s="15"/>
      <c r="F23" s="15"/>
      <c r="G23" s="9" t="s">
        <v>47</v>
      </c>
      <c r="H23" s="9"/>
      <c r="I23" s="9"/>
      <c r="J23" s="17">
        <f ca="1">ROUND(SUM(INDIRECT(ADDRESS(ROW()+(-1), COLUMN()+(0), 1)),INDIRECT(ADDRESS(ROW()+(-2), COLUMN()+(0), 1)),INDIRECT(ADDRESS(ROW()+(-3), COLUMN()+(0), 1)),INDIRECT(ADDRESS(ROW()+(-4), COLUMN()+(0), 1)),INDIRECT(ADDRESS(ROW()+(-5), COLUMN()+(0), 1))), 2)</f>
        <v>154.52</v>
      </c>
      <c r="K23" s="17"/>
    </row>
    <row r="24" spans="1:11" ht="13.50" thickBot="1" customHeight="1">
      <c r="A24" s="15">
        <v>3</v>
      </c>
      <c r="B24" s="15"/>
      <c r="C24" s="15"/>
      <c r="D24" s="15"/>
      <c r="E24" s="18" t="s">
        <v>48</v>
      </c>
      <c r="F24" s="18"/>
      <c r="G24" s="18"/>
      <c r="H24" s="18"/>
      <c r="I24" s="15"/>
      <c r="J24" s="15"/>
      <c r="K24" s="15"/>
    </row>
    <row r="25" spans="1:11" ht="13.50" thickBot="1" customHeight="1">
      <c r="A25" s="19"/>
      <c r="B25" s="19"/>
      <c r="C25" s="19"/>
      <c r="D25" s="20" t="s">
        <v>49</v>
      </c>
      <c r="E25" s="19" t="s">
        <v>50</v>
      </c>
      <c r="F25" s="19"/>
      <c r="G25" s="13">
        <v>2</v>
      </c>
      <c r="H25" s="13"/>
      <c r="I25" s="14">
        <f ca="1">ROUND(SUM(INDIRECT(ADDRESS(ROW()+(-2), COLUMN()+(1), 1)),INDIRECT(ADDRESS(ROW()+(-9), COLUMN()+(1), 1))), 2)</f>
        <v>583.28</v>
      </c>
      <c r="J25" s="14">
        <f ca="1">ROUND(INDIRECT(ADDRESS(ROW()+(0), COLUMN()+(-3), 1))*INDIRECT(ADDRESS(ROW()+(0), COLUMN()+(-1), 1))/100, 2)</f>
        <v>11.67</v>
      </c>
      <c r="K25" s="14"/>
    </row>
    <row r="26" spans="1:11" ht="13.50" thickBot="1" customHeight="1">
      <c r="A26" s="21" t="s">
        <v>51</v>
      </c>
      <c r="B26" s="21"/>
      <c r="C26" s="21"/>
      <c r="D26" s="22"/>
      <c r="E26" s="23"/>
      <c r="F26" s="23"/>
      <c r="G26" s="24" t="s">
        <v>52</v>
      </c>
      <c r="H26" s="24"/>
      <c r="I26" s="25"/>
      <c r="J26" s="26">
        <f ca="1">ROUND(SUM(INDIRECT(ADDRESS(ROW()+(-1), COLUMN()+(0), 1)),INDIRECT(ADDRESS(ROW()+(-3), COLUMN()+(0), 1)),INDIRECT(ADDRESS(ROW()+(-10), COLUMN()+(0), 1))), 2)</f>
        <v>594.95</v>
      </c>
      <c r="K26" s="26"/>
    </row>
    <row r="29" spans="1:11" ht="13.50" thickBot="1" customHeight="1">
      <c r="A29" s="27" t="s">
        <v>53</v>
      </c>
      <c r="B29" s="27"/>
      <c r="C29" s="27"/>
      <c r="D29" s="27"/>
      <c r="E29" s="27"/>
      <c r="F29" s="27" t="s">
        <v>54</v>
      </c>
      <c r="G29" s="27"/>
      <c r="H29" s="27" t="s">
        <v>55</v>
      </c>
      <c r="I29" s="27"/>
      <c r="J29" s="27"/>
      <c r="K29" s="27" t="s">
        <v>56</v>
      </c>
    </row>
    <row r="30" spans="1:11" ht="13.50" thickBot="1" customHeight="1">
      <c r="A30" s="28" t="s">
        <v>57</v>
      </c>
      <c r="B30" s="28"/>
      <c r="C30" s="28"/>
      <c r="D30" s="28"/>
      <c r="E30" s="28"/>
      <c r="F30" s="29">
        <v>1.11202e+06</v>
      </c>
      <c r="G30" s="29"/>
      <c r="H30" s="29">
        <v>1.11202e+06</v>
      </c>
      <c r="I30" s="29"/>
      <c r="J30" s="29"/>
      <c r="K30" s="29" t="s">
        <v>58</v>
      </c>
    </row>
    <row r="31" spans="1:11" ht="24.00" thickBot="1" customHeight="1">
      <c r="A31" s="30" t="s">
        <v>59</v>
      </c>
      <c r="B31" s="30"/>
      <c r="C31" s="30"/>
      <c r="D31" s="30"/>
      <c r="E31" s="30"/>
      <c r="F31" s="31"/>
      <c r="G31" s="31"/>
      <c r="H31" s="31"/>
      <c r="I31" s="31"/>
      <c r="J31" s="31"/>
      <c r="K31" s="31"/>
    </row>
    <row r="32" spans="1:11" ht="13.50" thickBot="1" customHeight="1">
      <c r="A32" s="28" t="s">
        <v>60</v>
      </c>
      <c r="B32" s="28"/>
      <c r="C32" s="28"/>
      <c r="D32" s="28"/>
      <c r="E32" s="28"/>
      <c r="F32" s="29">
        <v>182009</v>
      </c>
      <c r="G32" s="29"/>
      <c r="H32" s="29">
        <v>182010</v>
      </c>
      <c r="I32" s="29"/>
      <c r="J32" s="29"/>
      <c r="K32" s="29">
        <v>4</v>
      </c>
    </row>
    <row r="33" spans="1:11" ht="13.50" thickBot="1" customHeight="1">
      <c r="A33" s="30" t="s">
        <v>61</v>
      </c>
      <c r="B33" s="30"/>
      <c r="C33" s="30"/>
      <c r="D33" s="30"/>
      <c r="E33" s="30"/>
      <c r="F33" s="31"/>
      <c r="G33" s="31"/>
      <c r="H33" s="31"/>
      <c r="I33" s="31"/>
      <c r="J33" s="31"/>
      <c r="K33" s="31"/>
    </row>
    <row r="36" spans="1:1" ht="33.75" thickBot="1" customHeight="1">
      <c r="A36" s="1" t="s">
        <v>62</v>
      </c>
      <c r="B36" s="1"/>
      <c r="C36" s="1"/>
      <c r="D36" s="1"/>
      <c r="E36" s="1"/>
      <c r="F36" s="1"/>
      <c r="G36" s="1"/>
      <c r="H36" s="1"/>
      <c r="I36" s="1"/>
      <c r="J36" s="1"/>
      <c r="K36" s="1"/>
    </row>
    <row r="37" spans="1:1" ht="33.75" thickBot="1" customHeight="1">
      <c r="A37" s="1" t="s">
        <v>63</v>
      </c>
      <c r="B37" s="1"/>
      <c r="C37" s="1"/>
      <c r="D37" s="1"/>
      <c r="E37" s="1"/>
      <c r="F37" s="1"/>
      <c r="G37" s="1"/>
      <c r="H37" s="1"/>
      <c r="I37" s="1"/>
      <c r="J37" s="1"/>
      <c r="K37" s="1"/>
    </row>
    <row r="38" spans="1:1" ht="33.75" thickBot="1" customHeight="1">
      <c r="A38" s="1" t="s">
        <v>64</v>
      </c>
      <c r="B38" s="1"/>
      <c r="C38" s="1"/>
      <c r="D38" s="1"/>
      <c r="E38" s="1"/>
      <c r="F38" s="1"/>
      <c r="G38" s="1"/>
      <c r="H38" s="1"/>
      <c r="I38" s="1"/>
      <c r="J38" s="1"/>
      <c r="K38" s="1"/>
    </row>
  </sheetData>
  <mergeCells count="91">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I16"/>
    <mergeCell ref="J16:K16"/>
    <mergeCell ref="A17:C17"/>
    <mergeCell ref="E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I23"/>
    <mergeCell ref="J23:K23"/>
    <mergeCell ref="A24:C24"/>
    <mergeCell ref="E24:H24"/>
    <mergeCell ref="J24:K24"/>
    <mergeCell ref="A25:C25"/>
    <mergeCell ref="E25:F25"/>
    <mergeCell ref="G25:H25"/>
    <mergeCell ref="J25:K25"/>
    <mergeCell ref="A26:F26"/>
    <mergeCell ref="G26:I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